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<sst xmlns="http://schemas.openxmlformats.org/spreadsheetml/2006/main" count="44" uniqueCount="38">
  <si>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Результативні показники Програми розвитку первинної медико-санітарної допомоги Зеленодольської міської об’єднаної територіальної громади за 2 квартал 2020 року</t>
  </si>
  <si>
    <t xml:space="preserve">№</t>
  </si>
  <si>
    <t xml:space="preserve">Показник</t>
  </si>
  <si>
    <t xml:space="preserve">2018 рік</t>
  </si>
  <si>
    <t xml:space="preserve">2019 рік</t>
  </si>
  <si>
    <t xml:space="preserve">2020 рік</t>
  </si>
  <si>
    <t xml:space="preserve">план</t>
  </si>
  <si>
    <t xml:space="preserve">факт</t>
  </si>
  <si>
    <t xml:space="preserve">% виконання</t>
  </si>
  <si>
    <t xml:space="preserve">Кількість пролікованих хворих, осіб
З них:</t>
  </si>
  <si>
    <t xml:space="preserve">лікарями, які надають первинну допомогу</t>
  </si>
  <si>
    <t xml:space="preserve">лікарями, які надають спеціалізовану допомогу</t>
  </si>
  <si>
    <t xml:space="preserve">Кількість громадян охоплених профілактичними щепленнями, осіб</t>
  </si>
  <si>
    <t xml:space="preserve">З них за рахунок коштів місцевого бюджету</t>
  </si>
  <si>
    <t xml:space="preserve">Обсяг фінансування за рахунок коштів місцевого бюджету (закупівля туберкуліну), тис.грн..</t>
  </si>
  <si>
    <t xml:space="preserve">З них за рахунок коштів місцевого бюджету, тис.грн..</t>
  </si>
  <si>
    <t xml:space="preserve">Кількість виявленних візуальних форм онкозахворювань в занедбаних стадіях, осіб</t>
  </si>
  <si>
    <t xml:space="preserve">Кількість виявлених випадків туберкульозу в занедбаних стадіях, осіб</t>
  </si>
  <si>
    <t xml:space="preserve">Кількість інвалідів та дітей-інвалідів, яким придбано калоприймачі, осіб</t>
  </si>
  <si>
    <t xml:space="preserve">Обсяг фінансування (закупівля калоприймачів), тис.грн..</t>
  </si>
  <si>
    <t xml:space="preserve">Кількість інвалідів та дітей-інвалідів, яким придбано підгузки, осіб</t>
  </si>
  <si>
    <t xml:space="preserve">Обсяг фінансування (закупівля підгузків), тис.грн..</t>
  </si>
  <si>
    <t xml:space="preserve">Кількість дітей першого року життя, народжених ВІЛ-інфікованими матерями, яким придбано адаптовані молочні суміші, осіб</t>
  </si>
  <si>
    <t xml:space="preserve">Обсяг фінансування (закупівля молочних сумішей), тис. грн..</t>
  </si>
  <si>
    <t xml:space="preserve">Кількість виписаних рецептів на лікарські засоби відповідно до постанови  КМУ від 17.08.1998 р. №1303, шт.</t>
  </si>
  <si>
    <t xml:space="preserve">Обсяг фінансування (відшкодування вартості лікарських засобів), тис.грн.</t>
  </si>
  <si>
    <t xml:space="preserve">Кількість осіб, яким зроблено вакцинацію проти грипу</t>
  </si>
  <si>
    <t xml:space="preserve">Обсяг фінансування (закупівля вакцини проти грипу)</t>
  </si>
  <si>
    <t xml:space="preserve">Кількість осіб, яким зроблено вакцинацію проти сказу</t>
  </si>
  <si>
    <t xml:space="preserve">Обсяг фінансування (закупівля антирабічної вакцини)</t>
  </si>
  <si>
    <t xml:space="preserve">Кількість осіб, яким придбано препарати нефрологічного профілю (мірцера)</t>
  </si>
  <si>
    <t xml:space="preserve">Обсяг фінансування (закупівля препаратів нефрологічного профілю)</t>
  </si>
  <si>
    <t xml:space="preserve">Головний лікар КНП "Зеленодолський центр ПМСД" ЗМР</t>
  </si>
  <si>
    <t xml:space="preserve">Л.В.Піскунова</t>
  </si>
  <si>
    <t xml:space="preserve">Заступник головного лікаря з економічних питань</t>
  </si>
  <si>
    <t xml:space="preserve">О.В.Олійник</t>
  </si>
  <si>
    <t xml:space="preserve">Головний бухгалтер</t>
  </si>
  <si>
    <t xml:space="preserve">Н.В.Шишка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</si>
</sst>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15" activeCellId="0" sqref="G15"/>
    </sheetView>
  </sheetViews>
  <sheetFormatPr defaultRowHeight="15"/>
  <cols>
    <col collapsed="false" hidden="false" max="1" min="1" style="1" width="5.39795918367347"/>
    <col collapsed="false" hidden="false" max="2" min="2" style="1" width="39.6887755102041"/>
    <col collapsed="false" hidden="false" max="4" min="3" style="1" width="7.1530612244898"/>
    <col collapsed="false" hidden="false" max="5" min="5" style="1" width="12.8265306122449"/>
    <col collapsed="false" hidden="false" max="7" min="6" style="1" width="7.29081632653061"/>
    <col collapsed="false" hidden="false" max="8" min="8" style="1" width="12.6887755102041"/>
    <col collapsed="false" hidden="false" max="10" min="9" style="1" width="7.29081632653061"/>
    <col collapsed="false" hidden="false" max="11" min="11" style="1" width="12.6887755102041"/>
    <col collapsed="false" hidden="false" max="1025" min="12" style="1" width="9.0459183673469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0"/>
      <c r="J1" s="0"/>
      <c r="K1" s="0"/>
    </row>
    <row r="2" customFormat="false" ht="1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</row>
    <row r="4" customFormat="false" ht="15" hidden="false" customHeight="false" outlineLevel="0" collapsed="false">
      <c r="A4" s="3"/>
      <c r="B4" s="3"/>
      <c r="C4" s="4" t="s">
        <v>6</v>
      </c>
      <c r="D4" s="4" t="s">
        <v>7</v>
      </c>
      <c r="E4" s="4" t="s">
        <v>8</v>
      </c>
      <c r="F4" s="4" t="s">
        <v>6</v>
      </c>
      <c r="G4" s="4" t="s">
        <v>7</v>
      </c>
      <c r="H4" s="4" t="s">
        <v>8</v>
      </c>
      <c r="I4" s="4" t="s">
        <v>6</v>
      </c>
      <c r="J4" s="4" t="s">
        <v>7</v>
      </c>
      <c r="K4" s="4" t="s">
        <v>8</v>
      </c>
    </row>
    <row r="5" customFormat="false" ht="29.25" hidden="false" customHeight="true" outlineLevel="0" collapsed="false">
      <c r="A5" s="5" t="n">
        <v>1</v>
      </c>
      <c r="B5" s="6" t="s">
        <v>9</v>
      </c>
      <c r="C5" s="7" t="n">
        <f aca="false">C6+C7</f>
        <v>59188</v>
      </c>
      <c r="D5" s="7" t="n">
        <f aca="false">D6+D7</f>
        <v>48029</v>
      </c>
      <c r="E5" s="8" t="n">
        <f aca="false">D5/C5</f>
        <v>0.811465161857133</v>
      </c>
      <c r="F5" s="7" t="n">
        <f aca="false">F6+F7</f>
        <v>66938</v>
      </c>
      <c r="G5" s="7" t="n">
        <f aca="false">G6+G7</f>
        <v>69075</v>
      </c>
      <c r="H5" s="8" t="n">
        <f aca="false">G5/F5</f>
        <v>1.03192506498551</v>
      </c>
      <c r="I5" s="7" t="n">
        <f aca="false">I6+I7</f>
        <v>75112</v>
      </c>
      <c r="J5" s="7" t="n">
        <f aca="false">J6+J7</f>
        <v>25393</v>
      </c>
      <c r="K5" s="8" t="n">
        <f aca="false">J5/I5</f>
        <v>0.338068484396634</v>
      </c>
    </row>
    <row r="6" customFormat="false" ht="15.75" hidden="false" customHeight="true" outlineLevel="0" collapsed="false">
      <c r="A6" s="5"/>
      <c r="B6" s="6" t="s">
        <v>10</v>
      </c>
      <c r="C6" s="7" t="n">
        <v>39063</v>
      </c>
      <c r="D6" s="7" t="n">
        <v>37554</v>
      </c>
      <c r="E6" s="8" t="n">
        <f aca="false">D6/C6</f>
        <v>0.961370094462791</v>
      </c>
      <c r="F6" s="7" t="n">
        <v>40625</v>
      </c>
      <c r="G6" s="7" t="n">
        <v>40715</v>
      </c>
      <c r="H6" s="8" t="n">
        <f aca="false">G6/F6</f>
        <v>1.00221538461538</v>
      </c>
      <c r="I6" s="7" t="n">
        <v>37650</v>
      </c>
      <c r="J6" s="7" t="n">
        <v>15861</v>
      </c>
      <c r="K6" s="8" t="n">
        <f aca="false">J6/I6</f>
        <v>0.421274900398406</v>
      </c>
    </row>
    <row r="7" customFormat="false" ht="15.75" hidden="false" customHeight="true" outlineLevel="0" collapsed="false">
      <c r="A7" s="5"/>
      <c r="B7" s="6" t="s">
        <v>11</v>
      </c>
      <c r="C7" s="7" t="n">
        <v>20125</v>
      </c>
      <c r="D7" s="7" t="n">
        <v>10475</v>
      </c>
      <c r="E7" s="8" t="n">
        <f aca="false">D7/C7</f>
        <v>0.520496894409938</v>
      </c>
      <c r="F7" s="7" t="n">
        <v>26313</v>
      </c>
      <c r="G7" s="7" t="n">
        <f aca="false">10775+17585</f>
        <v>28360</v>
      </c>
      <c r="H7" s="8" t="n">
        <f aca="false">G7/F7</f>
        <v>1.0777942461901</v>
      </c>
      <c r="I7" s="7" t="n">
        <v>37462</v>
      </c>
      <c r="J7" s="7" t="n">
        <f aca="false">6117+3415</f>
        <v>9532</v>
      </c>
      <c r="K7" s="8" t="n">
        <f aca="false">J7/I7</f>
        <v>0.254444503763814</v>
      </c>
    </row>
    <row r="8" customFormat="false" ht="28.5" hidden="false" customHeight="true" outlineLevel="0" collapsed="false">
      <c r="A8" s="5" t="n">
        <v>2</v>
      </c>
      <c r="B8" s="6" t="s">
        <v>12</v>
      </c>
      <c r="C8" s="7" t="n">
        <v>2389</v>
      </c>
      <c r="D8" s="7" t="n">
        <v>2144</v>
      </c>
      <c r="E8" s="8" t="n">
        <f aca="false">D8/C8</f>
        <v>0.897446630389284</v>
      </c>
      <c r="F8" s="7" t="n">
        <v>2624</v>
      </c>
      <c r="G8" s="7" t="n">
        <v>1810</v>
      </c>
      <c r="H8" s="8" t="n">
        <f aca="false">G8/F8</f>
        <v>0.689786585365854</v>
      </c>
      <c r="I8" s="7" t="n">
        <v>2624</v>
      </c>
      <c r="J8" s="7" t="n">
        <v>551</v>
      </c>
      <c r="K8" s="8" t="n">
        <f aca="false">J8/I8</f>
        <v>0.209984756097561</v>
      </c>
    </row>
    <row r="9" customFormat="false" ht="15.75" hidden="false" customHeight="true" outlineLevel="0" collapsed="false">
      <c r="A9" s="5"/>
      <c r="B9" s="6" t="s">
        <v>13</v>
      </c>
      <c r="C9" s="7" t="n">
        <v>1464</v>
      </c>
      <c r="D9" s="7" t="n">
        <v>1464</v>
      </c>
      <c r="E9" s="8" t="n">
        <f aca="false">D9/C9</f>
        <v>1</v>
      </c>
      <c r="F9" s="7" t="n">
        <v>1200</v>
      </c>
      <c r="G9" s="7" t="n">
        <v>534</v>
      </c>
      <c r="H9" s="8" t="n">
        <f aca="false">G9/F9</f>
        <v>0.445</v>
      </c>
      <c r="I9" s="7" t="n">
        <v>1350</v>
      </c>
      <c r="J9" s="7" t="n">
        <v>551</v>
      </c>
      <c r="K9" s="8" t="n">
        <f aca="false">J9/I9</f>
        <v>0.408148148148148</v>
      </c>
    </row>
    <row r="10" customFormat="false" ht="27.75" hidden="false" customHeight="true" outlineLevel="0" collapsed="false">
      <c r="A10" s="5" t="n">
        <v>3</v>
      </c>
      <c r="B10" s="6" t="s">
        <v>14</v>
      </c>
      <c r="C10" s="7" t="n">
        <v>88</v>
      </c>
      <c r="D10" s="7" t="n">
        <v>115.42</v>
      </c>
      <c r="E10" s="8" t="n">
        <f aca="false">D10/C10</f>
        <v>1.31159090909091</v>
      </c>
      <c r="F10" s="7" t="n">
        <v>148.75</v>
      </c>
      <c r="G10" s="7" t="n">
        <v>136.8</v>
      </c>
      <c r="H10" s="8" t="n">
        <f aca="false">G10/F10</f>
        <v>0.919663865546219</v>
      </c>
      <c r="I10" s="7" t="n">
        <v>136</v>
      </c>
      <c r="J10" s="7" t="n">
        <v>0</v>
      </c>
      <c r="K10" s="8" t="n">
        <f aca="false">J10/I10</f>
        <v>0</v>
      </c>
    </row>
    <row r="11" customFormat="false" ht="26.25" hidden="false" customHeight="false" outlineLevel="0" collapsed="false">
      <c r="A11" s="5"/>
      <c r="B11" s="6" t="s">
        <v>15</v>
      </c>
      <c r="C11" s="7" t="n">
        <v>71.66</v>
      </c>
      <c r="D11" s="7" t="n">
        <v>71.66</v>
      </c>
      <c r="E11" s="8" t="n">
        <f aca="false">D11/C11</f>
        <v>1</v>
      </c>
      <c r="F11" s="7" t="n">
        <v>63.65</v>
      </c>
      <c r="G11" s="7" t="n">
        <v>63.6</v>
      </c>
      <c r="H11" s="8" t="n">
        <f aca="false">G11/F11</f>
        <v>0.999214454045562</v>
      </c>
      <c r="I11" s="7" t="n">
        <v>72</v>
      </c>
      <c r="J11" s="7" t="n">
        <v>0</v>
      </c>
      <c r="K11" s="8" t="n">
        <f aca="false">J11/I11</f>
        <v>0</v>
      </c>
    </row>
    <row r="12" customFormat="false" ht="30" hidden="false" customHeight="true" outlineLevel="0" collapsed="false">
      <c r="A12" s="5" t="n">
        <v>4</v>
      </c>
      <c r="B12" s="6" t="s">
        <v>16</v>
      </c>
      <c r="C12" s="7" t="n">
        <v>1</v>
      </c>
      <c r="D12" s="7" t="n">
        <v>12</v>
      </c>
      <c r="E12" s="8" t="n">
        <f aca="false">D12/C12</f>
        <v>12</v>
      </c>
      <c r="F12" s="7" t="n">
        <v>12</v>
      </c>
      <c r="G12" s="7" t="n">
        <v>7</v>
      </c>
      <c r="H12" s="8" t="n">
        <f aca="false">G12/F12</f>
        <v>0.583333333333333</v>
      </c>
      <c r="I12" s="7" t="n">
        <v>5</v>
      </c>
      <c r="J12" s="7" t="n">
        <v>1</v>
      </c>
      <c r="K12" s="8" t="n">
        <f aca="false">J12/I12</f>
        <v>0.2</v>
      </c>
    </row>
    <row r="13" customFormat="false" ht="29.25" hidden="false" customHeight="true" outlineLevel="0" collapsed="false">
      <c r="A13" s="5" t="n">
        <v>5</v>
      </c>
      <c r="B13" s="6" t="s">
        <v>17</v>
      </c>
      <c r="C13" s="7" t="n">
        <v>1</v>
      </c>
      <c r="D13" s="7" t="n">
        <v>0</v>
      </c>
      <c r="E13" s="8" t="n">
        <f aca="false">D13/C13</f>
        <v>0</v>
      </c>
      <c r="F13" s="7" t="n">
        <v>1</v>
      </c>
      <c r="G13" s="7" t="n">
        <v>2</v>
      </c>
      <c r="H13" s="8" t="n">
        <f aca="false">G13/F13</f>
        <v>2</v>
      </c>
      <c r="I13" s="7" t="n">
        <v>1</v>
      </c>
      <c r="J13" s="7" t="n">
        <v>0</v>
      </c>
      <c r="K13" s="8" t="n">
        <f aca="false">J13/I13</f>
        <v>0</v>
      </c>
    </row>
    <row r="14" customFormat="false" ht="26.25" hidden="false" customHeight="false" outlineLevel="0" collapsed="false">
      <c r="A14" s="5" t="n">
        <v>6</v>
      </c>
      <c r="B14" s="6" t="s">
        <v>18</v>
      </c>
      <c r="C14" s="7" t="n">
        <v>3</v>
      </c>
      <c r="D14" s="7" t="n">
        <v>3</v>
      </c>
      <c r="E14" s="8" t="n">
        <f aca="false">D14/C14</f>
        <v>1</v>
      </c>
      <c r="F14" s="7" t="n">
        <v>3</v>
      </c>
      <c r="G14" s="7" t="n">
        <v>3</v>
      </c>
      <c r="H14" s="8" t="n">
        <f aca="false">G14/F14</f>
        <v>1</v>
      </c>
      <c r="I14" s="7" t="n">
        <v>3</v>
      </c>
      <c r="J14" s="7" t="n">
        <v>2</v>
      </c>
      <c r="K14" s="8" t="n">
        <f aca="false">J14/I14</f>
        <v>0.666666666666667</v>
      </c>
    </row>
    <row r="15" customFormat="false" ht="26.25" hidden="false" customHeight="false" outlineLevel="0" collapsed="false">
      <c r="A15" s="5" t="n">
        <v>7</v>
      </c>
      <c r="B15" s="6" t="s">
        <v>19</v>
      </c>
      <c r="C15" s="7" t="n">
        <v>31.26</v>
      </c>
      <c r="D15" s="7" t="n">
        <v>29.67</v>
      </c>
      <c r="E15" s="8" t="n">
        <f aca="false">D15/C15</f>
        <v>0.949136276391555</v>
      </c>
      <c r="F15" s="7" t="n">
        <v>25.35</v>
      </c>
      <c r="G15" s="7" t="n">
        <v>24.1</v>
      </c>
      <c r="H15" s="8" t="n">
        <f aca="false">G15/F15</f>
        <v>0.95069033530572</v>
      </c>
      <c r="I15" s="7" t="n">
        <v>26.34</v>
      </c>
      <c r="J15" s="7" t="n">
        <v>9.47</v>
      </c>
      <c r="K15" s="8" t="n">
        <f aca="false">J15/I15</f>
        <v>0.359529233105543</v>
      </c>
    </row>
    <row r="16" customFormat="false" ht="26.25" hidden="false" customHeight="false" outlineLevel="0" collapsed="false">
      <c r="A16" s="5" t="n">
        <v>8</v>
      </c>
      <c r="B16" s="6" t="s">
        <v>20</v>
      </c>
      <c r="C16" s="7" t="n">
        <v>9</v>
      </c>
      <c r="D16" s="7" t="n">
        <v>10</v>
      </c>
      <c r="E16" s="8" t="n">
        <f aca="false">D16/C16</f>
        <v>1.11111111111111</v>
      </c>
      <c r="F16" s="7" t="n">
        <v>11</v>
      </c>
      <c r="G16" s="7" t="n">
        <v>14</v>
      </c>
      <c r="H16" s="8" t="n">
        <f aca="false">G16/F16</f>
        <v>1.27272727272727</v>
      </c>
      <c r="I16" s="7" t="n">
        <v>14</v>
      </c>
      <c r="J16" s="7" t="n">
        <v>15</v>
      </c>
      <c r="K16" s="8" t="n">
        <f aca="false">J16/I16</f>
        <v>1.07142857142857</v>
      </c>
    </row>
    <row r="17" customFormat="false" ht="26.25" hidden="false" customHeight="false" outlineLevel="0" collapsed="false">
      <c r="A17" s="5" t="n">
        <v>9</v>
      </c>
      <c r="B17" s="6" t="s">
        <v>21</v>
      </c>
      <c r="C17" s="7" t="n">
        <v>59.08</v>
      </c>
      <c r="D17" s="7" t="n">
        <v>58.99</v>
      </c>
      <c r="E17" s="8" t="n">
        <f aca="false">D17/C17</f>
        <v>0.998476641841571</v>
      </c>
      <c r="F17" s="7" t="n">
        <v>88.76</v>
      </c>
      <c r="G17" s="7" t="n">
        <v>88.7</v>
      </c>
      <c r="H17" s="8" t="n">
        <f aca="false">G17/F17</f>
        <v>0.999324019828752</v>
      </c>
      <c r="I17" s="7" t="n">
        <v>154.3</v>
      </c>
      <c r="J17" s="7" t="n">
        <v>47.5</v>
      </c>
      <c r="K17" s="8" t="n">
        <f aca="false">J17/I17</f>
        <v>0.307841866493843</v>
      </c>
    </row>
    <row r="18" customFormat="false" ht="44.25" hidden="false" customHeight="true" outlineLevel="0" collapsed="false">
      <c r="A18" s="5" t="n">
        <v>10</v>
      </c>
      <c r="B18" s="6" t="s">
        <v>22</v>
      </c>
      <c r="C18" s="7" t="n">
        <v>9</v>
      </c>
      <c r="D18" s="7" t="n">
        <v>4</v>
      </c>
      <c r="E18" s="8" t="n">
        <f aca="false">D18/C18</f>
        <v>0.444444444444444</v>
      </c>
      <c r="F18" s="7" t="n">
        <v>5</v>
      </c>
      <c r="G18" s="7" t="n">
        <v>6</v>
      </c>
      <c r="H18" s="8" t="n">
        <f aca="false">G18/F18</f>
        <v>1.2</v>
      </c>
      <c r="I18" s="7" t="n">
        <v>4</v>
      </c>
      <c r="J18" s="7" t="n">
        <v>3</v>
      </c>
      <c r="K18" s="8" t="n">
        <f aca="false">J18/I18</f>
        <v>0.75</v>
      </c>
    </row>
    <row r="19" customFormat="false" ht="26.25" hidden="false" customHeight="false" outlineLevel="0" collapsed="false">
      <c r="A19" s="5" t="n">
        <v>11</v>
      </c>
      <c r="B19" s="6" t="s">
        <v>23</v>
      </c>
      <c r="C19" s="9" t="n">
        <v>38.19</v>
      </c>
      <c r="D19" s="9" t="n">
        <v>22.79</v>
      </c>
      <c r="E19" s="8" t="n">
        <f aca="false">D19/C19</f>
        <v>0.596753076721655</v>
      </c>
      <c r="F19" s="9" t="n">
        <v>40.024</v>
      </c>
      <c r="G19" s="9" t="n">
        <v>39.8</v>
      </c>
      <c r="H19" s="8" t="n">
        <f aca="false">G19/F19</f>
        <v>0.994403357985209</v>
      </c>
      <c r="I19" s="9" t="n">
        <v>31.8</v>
      </c>
      <c r="J19" s="9" t="n">
        <v>10.98</v>
      </c>
      <c r="K19" s="8" t="n">
        <f aca="false">J19/I19</f>
        <v>0.345283018867924</v>
      </c>
    </row>
    <row r="20" customFormat="false" ht="42" hidden="false" customHeight="true" outlineLevel="0" collapsed="false">
      <c r="A20" s="5" t="n">
        <v>12</v>
      </c>
      <c r="B20" s="6" t="s">
        <v>24</v>
      </c>
      <c r="C20" s="9" t="n">
        <v>2700</v>
      </c>
      <c r="D20" s="9" t="n">
        <v>2486</v>
      </c>
      <c r="E20" s="8" t="n">
        <f aca="false">D20/C20</f>
        <v>0.920740740740741</v>
      </c>
      <c r="F20" s="9" t="n">
        <v>2400</v>
      </c>
      <c r="G20" s="9" t="n">
        <v>2772</v>
      </c>
      <c r="H20" s="8" t="n">
        <f aca="false">G20/F20</f>
        <v>1.155</v>
      </c>
      <c r="I20" s="9" t="n">
        <v>2400</v>
      </c>
      <c r="J20" s="9" t="n">
        <v>1286</v>
      </c>
      <c r="K20" s="8" t="n">
        <f aca="false">J20/I20</f>
        <v>0.535833333333333</v>
      </c>
    </row>
    <row r="21" customFormat="false" ht="26.25" hidden="false" customHeight="false" outlineLevel="0" collapsed="false">
      <c r="A21" s="5" t="n">
        <v>13</v>
      </c>
      <c r="B21" s="6" t="s">
        <v>25</v>
      </c>
      <c r="C21" s="9" t="n">
        <v>575</v>
      </c>
      <c r="D21" s="9" t="n">
        <v>574.97</v>
      </c>
      <c r="E21" s="8" t="n">
        <f aca="false">D21/C21</f>
        <v>0.999947826086956</v>
      </c>
      <c r="F21" s="9" t="n">
        <v>650</v>
      </c>
      <c r="G21" s="9" t="n">
        <v>649.9</v>
      </c>
      <c r="H21" s="8" t="n">
        <f aca="false">G21/F21</f>
        <v>0.999846153846154</v>
      </c>
      <c r="I21" s="9" t="n">
        <v>750</v>
      </c>
      <c r="J21" s="9" t="n">
        <v>319.48</v>
      </c>
      <c r="K21" s="8" t="n">
        <f aca="false">J21/I21</f>
        <v>0.425973333333333</v>
      </c>
    </row>
    <row r="22" customFormat="false" ht="26.25" hidden="false" customHeight="false" outlineLevel="0" collapsed="false">
      <c r="A22" s="5" t="n">
        <v>14</v>
      </c>
      <c r="B22" s="6" t="s">
        <v>26</v>
      </c>
      <c r="C22" s="9" t="n">
        <v>100</v>
      </c>
      <c r="D22" s="9" t="n">
        <v>100</v>
      </c>
      <c r="E22" s="8" t="n">
        <f aca="false">D22/C22</f>
        <v>1</v>
      </c>
      <c r="F22" s="9" t="n">
        <v>100</v>
      </c>
      <c r="G22" s="9" t="n">
        <v>100</v>
      </c>
      <c r="H22" s="8" t="n">
        <f aca="false">G22/F22</f>
        <v>1</v>
      </c>
      <c r="I22" s="9" t="n">
        <v>100</v>
      </c>
      <c r="J22" s="9" t="n">
        <v>0</v>
      </c>
      <c r="K22" s="8" t="n">
        <f aca="false">J22/I22</f>
        <v>0</v>
      </c>
    </row>
    <row r="23" customFormat="false" ht="26.25" hidden="false" customHeight="false" outlineLevel="0" collapsed="false">
      <c r="A23" s="5" t="n">
        <v>15</v>
      </c>
      <c r="B23" s="6" t="s">
        <v>27</v>
      </c>
      <c r="C23" s="9" t="n">
        <v>20.06</v>
      </c>
      <c r="D23" s="9" t="n">
        <v>20.06</v>
      </c>
      <c r="E23" s="8" t="n">
        <f aca="false">D23/C23</f>
        <v>1</v>
      </c>
      <c r="F23" s="9" t="n">
        <v>19.05</v>
      </c>
      <c r="G23" s="9" t="n">
        <v>19.05</v>
      </c>
      <c r="H23" s="8" t="n">
        <f aca="false">G23/F23</f>
        <v>1</v>
      </c>
      <c r="I23" s="9" t="n">
        <v>30</v>
      </c>
      <c r="J23" s="9" t="n">
        <v>0</v>
      </c>
      <c r="K23" s="8" t="n">
        <f aca="false">J23/I23</f>
        <v>0</v>
      </c>
    </row>
    <row r="24" customFormat="false" ht="26.25" hidden="false" customHeight="false" outlineLevel="0" collapsed="false">
      <c r="A24" s="5" t="n">
        <v>16</v>
      </c>
      <c r="B24" s="6" t="s">
        <v>28</v>
      </c>
      <c r="C24" s="9" t="n">
        <v>9</v>
      </c>
      <c r="D24" s="9" t="n">
        <v>5</v>
      </c>
      <c r="E24" s="8" t="n">
        <f aca="false">D24/C24</f>
        <v>0.555555555555556</v>
      </c>
      <c r="F24" s="9" t="n">
        <v>9</v>
      </c>
      <c r="G24" s="9" t="n">
        <v>12</v>
      </c>
      <c r="H24" s="8" t="n">
        <f aca="false">G24/F24</f>
        <v>1.33333333333333</v>
      </c>
      <c r="I24" s="9" t="n">
        <v>17</v>
      </c>
      <c r="J24" s="9" t="n">
        <v>7</v>
      </c>
      <c r="K24" s="8" t="n">
        <f aca="false">J24/I24</f>
        <v>0.411764705882353</v>
      </c>
    </row>
    <row r="25" customFormat="false" ht="26.25" hidden="false" customHeight="false" outlineLevel="0" collapsed="false">
      <c r="A25" s="5" t="n">
        <v>17</v>
      </c>
      <c r="B25" s="6" t="s">
        <v>29</v>
      </c>
      <c r="C25" s="9" t="n">
        <v>31</v>
      </c>
      <c r="D25" s="9" t="n">
        <v>29.14</v>
      </c>
      <c r="E25" s="8" t="n">
        <f aca="false">D25/C25</f>
        <v>0.94</v>
      </c>
      <c r="F25" s="9" t="n">
        <v>30.6</v>
      </c>
      <c r="G25" s="9" t="n">
        <v>30.6</v>
      </c>
      <c r="H25" s="8" t="n">
        <f aca="false">G25/F25</f>
        <v>1</v>
      </c>
      <c r="I25" s="9" t="n">
        <v>52</v>
      </c>
      <c r="J25" s="9" t="n">
        <v>26.09</v>
      </c>
      <c r="K25" s="8" t="n">
        <f aca="false">J25/I25</f>
        <v>0.501730769230769</v>
      </c>
    </row>
    <row r="26" customFormat="false" ht="29.25" hidden="false" customHeight="true" outlineLevel="0" collapsed="false">
      <c r="A26" s="5" t="n">
        <v>18</v>
      </c>
      <c r="B26" s="6" t="s">
        <v>30</v>
      </c>
      <c r="C26" s="9" t="n">
        <v>0</v>
      </c>
      <c r="D26" s="9" t="n">
        <v>0</v>
      </c>
      <c r="E26" s="8" t="e">
        <f aca="false">D26/C26</f>
        <v>#DIV/0!</v>
      </c>
      <c r="F26" s="9" t="n">
        <v>2</v>
      </c>
      <c r="G26" s="9" t="n">
        <v>2</v>
      </c>
      <c r="H26" s="8" t="n">
        <f aca="false">G26/F26</f>
        <v>1</v>
      </c>
      <c r="I26" s="9" t="n">
        <v>4</v>
      </c>
      <c r="J26" s="9" t="n">
        <v>4</v>
      </c>
      <c r="K26" s="8" t="n">
        <f aca="false">J26/I26</f>
        <v>1</v>
      </c>
    </row>
    <row r="27" customFormat="false" ht="26.25" hidden="false" customHeight="false" outlineLevel="0" collapsed="false">
      <c r="A27" s="5" t="n">
        <v>19</v>
      </c>
      <c r="B27" s="6" t="s">
        <v>31</v>
      </c>
      <c r="C27" s="9" t="n">
        <v>0</v>
      </c>
      <c r="D27" s="9" t="n">
        <v>0</v>
      </c>
      <c r="E27" s="8" t="e">
        <f aca="false">D27/C27</f>
        <v>#DIV/0!</v>
      </c>
      <c r="F27" s="9" t="n">
        <v>86.503</v>
      </c>
      <c r="G27" s="9" t="n">
        <v>76.9</v>
      </c>
      <c r="H27" s="8" t="n">
        <f aca="false">G27/F27</f>
        <v>0.888986509138412</v>
      </c>
      <c r="I27" s="9" t="n">
        <v>196.3</v>
      </c>
      <c r="J27" s="9" t="n">
        <v>131.88</v>
      </c>
      <c r="K27" s="8" t="n">
        <f aca="false">J27/I27</f>
        <v>0.671828833418237</v>
      </c>
    </row>
    <row r="28" customFormat="false" ht="15" hidden="false" customHeight="false" outlineLevel="0" collapsed="false">
      <c r="A28" s="0"/>
      <c r="B28" s="0"/>
      <c r="C28" s="0"/>
      <c r="D28" s="0"/>
      <c r="E28" s="0"/>
      <c r="G28" s="0"/>
      <c r="H28" s="0"/>
      <c r="J28" s="0"/>
      <c r="K28" s="0"/>
    </row>
    <row r="29" customFormat="false" ht="30" hidden="false" customHeight="true" outlineLevel="0" collapsed="false">
      <c r="A29" s="10" t="s">
        <v>32</v>
      </c>
      <c r="B29" s="10"/>
      <c r="C29" s="11"/>
      <c r="D29" s="11"/>
      <c r="E29" s="11"/>
      <c r="G29" s="2"/>
      <c r="H29" s="2"/>
      <c r="J29" s="2" t="s">
        <v>33</v>
      </c>
      <c r="K29" s="2"/>
    </row>
    <row r="30" customFormat="false" ht="15" hidden="false" customHeight="false" outlineLevel="0" collapsed="false">
      <c r="A30" s="12"/>
      <c r="B30" s="12"/>
      <c r="C30" s="0"/>
      <c r="D30" s="0"/>
      <c r="E30" s="0"/>
      <c r="G30" s="0"/>
      <c r="H30" s="0"/>
      <c r="J30" s="0"/>
      <c r="K30" s="0"/>
    </row>
    <row r="31" customFormat="false" ht="29.25" hidden="false" customHeight="true" outlineLevel="0" collapsed="false">
      <c r="A31" s="10" t="s">
        <v>34</v>
      </c>
      <c r="B31" s="10"/>
      <c r="C31" s="11"/>
      <c r="D31" s="11"/>
      <c r="E31" s="11"/>
      <c r="G31" s="2"/>
      <c r="H31" s="2"/>
      <c r="J31" s="2" t="s">
        <v>35</v>
      </c>
      <c r="K31" s="2"/>
    </row>
    <row r="32" customFormat="false" ht="15" hidden="false" customHeight="false" outlineLevel="0" collapsed="false">
      <c r="A32" s="12"/>
      <c r="B32" s="12"/>
      <c r="C32" s="0"/>
      <c r="D32" s="0"/>
      <c r="E32" s="0"/>
      <c r="G32" s="0"/>
      <c r="H32" s="0"/>
      <c r="J32" s="0"/>
      <c r="K32" s="0"/>
    </row>
    <row r="33" customFormat="false" ht="15" hidden="false" customHeight="true" outlineLevel="0" collapsed="false">
      <c r="A33" s="10" t="s">
        <v>36</v>
      </c>
      <c r="B33" s="10"/>
      <c r="C33" s="11"/>
      <c r="D33" s="11"/>
      <c r="E33" s="11"/>
      <c r="G33" s="2"/>
      <c r="H33" s="2"/>
      <c r="J33" s="2" t="s">
        <v>37</v>
      </c>
      <c r="K33" s="2"/>
    </row>
  </sheetData>
  <mergeCells count="18">
    <mergeCell ref="A1:H1"/>
    <mergeCell ref="A3:A4"/>
    <mergeCell ref="B3:B4"/>
    <mergeCell ref="C3:E3"/>
    <mergeCell ref="F3:H3"/>
    <mergeCell ref="I3:K3"/>
    <mergeCell ref="A5:A7"/>
    <mergeCell ref="A8:A9"/>
    <mergeCell ref="A10:A11"/>
    <mergeCell ref="A29:B29"/>
    <mergeCell ref="G29:H29"/>
    <mergeCell ref="J29:K29"/>
    <mergeCell ref="A31:B31"/>
    <mergeCell ref="G31:H31"/>
    <mergeCell ref="J31:K31"/>
    <mergeCell ref="A33:B33"/>
    <mergeCell ref="G33:H33"/>
    <mergeCell ref="J33:K33"/>
  </mergeCells>
  <printOptions headings="false" gridLines="false" gridLinesSet="true" horizontalCentered="false" verticalCentered="false"/>
  <pageMargins left="0.905555555555556" right="0.315277777777778" top="0.551388888888889" bottom="0.55138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2020-07-07T07:52:52Z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